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30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<sst xmlns="http://schemas.openxmlformats.org/spreadsheetml/2006/main" count="49" uniqueCount="48">
  <si>
    <t>ЕЖЕГОДНЫЙ ОТЧЕТ ООО "ЛАЗАРЕВСКОЕ"</t>
  </si>
  <si>
    <t>перед собственниками о расходовании денежных средств</t>
  </si>
  <si>
    <t>на содержание и текущий ремонт жилого дома Сибирская 42А за  2023 год</t>
  </si>
  <si>
    <t>##</t>
  </si>
  <si>
    <t>Общая площадь 4276,00кв.м.                                                               Показатели за</t>
  </si>
  <si>
    <t>2023год</t>
  </si>
  <si>
    <t>Аванс</t>
  </si>
  <si>
    <t xml:space="preserve">                       Сальдо входящее на 01.01.2023                        Задолженность      </t>
  </si>
  <si>
    <t>ДОХОДЫ</t>
  </si>
  <si>
    <t>Поступило от жил. Пом.</t>
  </si>
  <si>
    <t>Поступило от нежил. Пом.</t>
  </si>
  <si>
    <t>Поступило за ком. Ресурсы</t>
  </si>
  <si>
    <t>Поступило за почтовые ящики</t>
  </si>
  <si>
    <t>Поступило за ВКГО</t>
  </si>
  <si>
    <t>Госпошлина</t>
  </si>
  <si>
    <r>
      <rPr>
        <sz val="11"/>
        <color theme="1"/>
        <rFont val="Arial CYR"/>
        <charset val="134"/>
      </rPr>
      <t>Размещение</t>
    </r>
    <r>
      <rPr>
        <sz val="11"/>
        <color theme="1"/>
        <rFont val="Arial CYR"/>
        <charset val="134"/>
      </rPr>
      <t xml:space="preserve"> </t>
    </r>
    <r>
      <rPr>
        <sz val="11"/>
        <color theme="1"/>
        <rFont val="Arial CYR"/>
        <charset val="134"/>
      </rPr>
      <t>телекоммуникационного оборудования  </t>
    </r>
  </si>
  <si>
    <t>ИТОГО</t>
  </si>
  <si>
    <t>Начисления</t>
  </si>
  <si>
    <t>Начислено за содержание и текущий ремонт</t>
  </si>
  <si>
    <t>Начислено на содержание за нежилые помещения</t>
  </si>
  <si>
    <t>Ком ресурс элетроэнергии на СОИ+(-)перерасчёт за 2022год</t>
  </si>
  <si>
    <t>Ком ресурс ГВС на СОИ</t>
  </si>
  <si>
    <t xml:space="preserve">Ком ресурс ХВС на СОИ </t>
  </si>
  <si>
    <t>Ком ресурс Водоотведение на СОИ</t>
  </si>
  <si>
    <t>Начислено за ВКГО</t>
  </si>
  <si>
    <t>Почтовые ящики</t>
  </si>
  <si>
    <t>Платные услуги.</t>
  </si>
  <si>
    <t>ИТОГО начислено</t>
  </si>
  <si>
    <t>Расходы</t>
  </si>
  <si>
    <t>Зарплата АУП, рабочих, электриков, сантехников.</t>
  </si>
  <si>
    <t>Зарплата дворника и уборщика</t>
  </si>
  <si>
    <t>Работы с привлечением специалистов (обрезка деревьев, покос травы)</t>
  </si>
  <si>
    <t xml:space="preserve">Уплаченные налоги и взносы </t>
  </si>
  <si>
    <t>УСН (упрощенная система налогообложения)</t>
  </si>
  <si>
    <t>Транспортные услуги</t>
  </si>
  <si>
    <t>Прочие затраты(закупка инвентаря,обслуживание техники,обучение сотр.,обсл.счета в банке,ГОРиВЦ и общехоз.расходы)</t>
  </si>
  <si>
    <t>Оплачено за ВКГО</t>
  </si>
  <si>
    <t>Материалы закупленные и израсходованные только на этот дом</t>
  </si>
  <si>
    <t>Выставленные поставщиком ком.ресурса ОДН по горячей воде</t>
  </si>
  <si>
    <t>Выставленные поставщиком ком.ресурса ОДН по электроэнергии</t>
  </si>
  <si>
    <t>Выставленные поставщиком ОДН по холодной воде и водоотведению</t>
  </si>
  <si>
    <t>Всего расходы</t>
  </si>
  <si>
    <t>Рентабельность обслуживания дома плановая  15%суммы начисл-й</t>
  </si>
  <si>
    <t>Рентабельность обслуживания дома фактическая</t>
  </si>
  <si>
    <t>Авансовые платежи, переходящие на 2024 год</t>
  </si>
  <si>
    <t>Задолженность собственников по оплате на конец 2023 года</t>
  </si>
  <si>
    <t>(разница между долгом на начало+начислениями и поступлением оплаты)</t>
  </si>
  <si>
    <r>
      <rPr>
        <sz val="11"/>
        <color theme="1"/>
        <rFont val="Arial CYR"/>
        <charset val="134"/>
      </rPr>
      <t xml:space="preserve">Директор ООО "Лазаревское" </t>
    </r>
    <r>
      <rPr>
        <sz val="11"/>
        <color theme="1"/>
        <rFont val="Arial CYR"/>
        <charset val="134"/>
      </rPr>
      <t xml:space="preserve">                               </t>
    </r>
    <r>
      <rPr>
        <sz val="11"/>
        <color theme="1"/>
        <rFont val="Arial CYR"/>
        <charset val="134"/>
      </rPr>
      <t>Ю.В.Застрехин</t>
    </r>
  </si>
</sst>
</file>

<file path=xl/styles.xml><?xml version="1.0" encoding="utf-8"?>
<styleSheet xmlns="http://schemas.openxmlformats.org/spreadsheetml/2006/main" xmlns:xr9="http://schemas.microsoft.com/office/spreadsheetml/2016/revision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#\ ##0.00"/>
    <numFmt numFmtId="181" formatCode="0.00_ "/>
  </numFmts>
  <fonts count="29">
    <font>
      <sz val="11"/>
      <color theme="1"/>
      <name val="Calibri"/>
      <charset val="134"/>
      <scheme val="minor"/>
    </font>
    <font>
      <sz val="12"/>
      <color theme="1"/>
      <name val="Calibri"/>
      <charset val="134"/>
      <scheme val="minor"/>
    </font>
    <font>
      <sz val="12"/>
      <color theme="1"/>
      <name val="Arial CYR"/>
      <charset val="134"/>
    </font>
    <font>
      <sz val="11"/>
      <color rgb="FF000000"/>
      <name val="Times New Roman"/>
      <charset val="134"/>
    </font>
    <font>
      <b/>
      <sz val="11"/>
      <color theme="1"/>
      <name val="Times New Roman"/>
      <charset val="134"/>
    </font>
    <font>
      <b/>
      <sz val="12"/>
      <color theme="1"/>
      <name val="Calibri"/>
      <charset val="134"/>
      <scheme val="minor"/>
    </font>
    <font>
      <sz val="11"/>
      <color theme="1"/>
      <name val="Arial CYR"/>
      <charset val="134"/>
    </font>
    <font>
      <sz val="11"/>
      <color theme="1"/>
      <name val="Times New Roman"/>
      <charset val="134"/>
    </font>
    <font>
      <b/>
      <sz val="12"/>
      <color theme="1"/>
      <name val="Arial CYR"/>
      <charset val="134"/>
    </font>
    <font>
      <b/>
      <sz val="11"/>
      <color theme="1"/>
      <name val="Arial CYR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2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6" fillId="0" borderId="23" applyNumberFormat="0" applyFill="0" applyAlignment="0" applyProtection="0">
      <alignment vertical="center"/>
    </xf>
    <xf numFmtId="0" fontId="17" fillId="0" borderId="2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25" applyNumberFormat="0" applyAlignment="0" applyProtection="0">
      <alignment vertical="center"/>
    </xf>
    <xf numFmtId="0" fontId="19" fillId="4" borderId="26" applyNumberFormat="0" applyAlignment="0" applyProtection="0">
      <alignment vertical="center"/>
    </xf>
    <xf numFmtId="0" fontId="20" fillId="4" borderId="25" applyNumberFormat="0" applyAlignment="0" applyProtection="0">
      <alignment vertical="center"/>
    </xf>
    <xf numFmtId="0" fontId="21" fillId="5" borderId="27" applyNumberFormat="0" applyAlignment="0" applyProtection="0">
      <alignment vertical="center"/>
    </xf>
    <xf numFmtId="0" fontId="22" fillId="0" borderId="28" applyNumberFormat="0" applyFill="0" applyAlignment="0" applyProtection="0">
      <alignment vertical="center"/>
    </xf>
    <xf numFmtId="0" fontId="23" fillId="0" borderId="2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4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1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1" fillId="0" borderId="2" xfId="0" applyFont="1" applyBorder="1" applyAlignment="1">
      <alignment horizontal="right" vertical="center"/>
    </xf>
    <xf numFmtId="0" fontId="3" fillId="0" borderId="2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4" fillId="0" borderId="2" xfId="0" applyFont="1" applyBorder="1">
      <alignment vertical="center"/>
    </xf>
    <xf numFmtId="0" fontId="1" fillId="0" borderId="3" xfId="0" applyFont="1" applyBorder="1">
      <alignment vertical="center"/>
    </xf>
    <xf numFmtId="0" fontId="5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wrapText="1"/>
    </xf>
    <xf numFmtId="180" fontId="1" fillId="0" borderId="4" xfId="0" applyNumberFormat="1" applyFont="1" applyFill="1" applyBorder="1" applyAlignment="1">
      <alignment vertical="center"/>
    </xf>
    <xf numFmtId="0" fontId="6" fillId="0" borderId="2" xfId="0" applyFont="1" applyBorder="1" applyAlignment="1">
      <alignment wrapText="1"/>
    </xf>
    <xf numFmtId="0" fontId="7" fillId="0" borderId="2" xfId="0" applyFont="1" applyBorder="1" applyAlignment="1">
      <alignment horizontal="right" wrapText="1"/>
    </xf>
    <xf numFmtId="0" fontId="5" fillId="0" borderId="5" xfId="0" applyFont="1" applyBorder="1">
      <alignment vertical="center"/>
    </xf>
    <xf numFmtId="0" fontId="8" fillId="0" borderId="6" xfId="0" applyFont="1" applyBorder="1" applyAlignment="1">
      <alignment wrapText="1"/>
    </xf>
    <xf numFmtId="180" fontId="5" fillId="0" borderId="7" xfId="0" applyNumberFormat="1" applyFont="1" applyBorder="1">
      <alignment vertical="center"/>
    </xf>
    <xf numFmtId="0" fontId="2" fillId="0" borderId="3" xfId="0" applyFont="1" applyBorder="1" applyAlignment="1">
      <alignment horizontal="center" wrapText="1"/>
    </xf>
    <xf numFmtId="0" fontId="8" fillId="0" borderId="3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wrapText="1"/>
    </xf>
    <xf numFmtId="0" fontId="8" fillId="0" borderId="5" xfId="0" applyFont="1" applyBorder="1" applyAlignment="1">
      <alignment horizontal="center" wrapText="1"/>
    </xf>
    <xf numFmtId="0" fontId="8" fillId="0" borderId="8" xfId="0" applyFont="1" applyBorder="1" applyAlignment="1">
      <alignment wrapText="1"/>
    </xf>
    <xf numFmtId="0" fontId="5" fillId="0" borderId="9" xfId="0" applyNumberFormat="1" applyFont="1" applyBorder="1">
      <alignment vertical="center"/>
    </xf>
    <xf numFmtId="0" fontId="2" fillId="0" borderId="2" xfId="0" applyFont="1" applyBorder="1" applyAlignment="1">
      <alignment horizontal="center"/>
    </xf>
    <xf numFmtId="0" fontId="2" fillId="0" borderId="2" xfId="0" applyFont="1" applyBorder="1" applyAlignment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/>
    <xf numFmtId="0" fontId="8" fillId="0" borderId="1" xfId="0" applyFont="1" applyBorder="1" applyAlignment="1"/>
    <xf numFmtId="181" fontId="5" fillId="0" borderId="1" xfId="0" applyNumberFormat="1" applyFont="1" applyBorder="1">
      <alignment vertical="center"/>
    </xf>
    <xf numFmtId="0" fontId="8" fillId="0" borderId="10" xfId="0" applyFont="1" applyBorder="1" applyAlignment="1"/>
    <xf numFmtId="0" fontId="8" fillId="0" borderId="11" xfId="0" applyFont="1" applyBorder="1" applyAlignment="1">
      <alignment wrapText="1"/>
    </xf>
    <xf numFmtId="181" fontId="5" fillId="0" borderId="12" xfId="0" applyNumberFormat="1" applyFont="1" applyBorder="1">
      <alignment vertical="center"/>
    </xf>
    <xf numFmtId="0" fontId="8" fillId="0" borderId="13" xfId="0" applyFont="1" applyBorder="1" applyAlignment="1"/>
    <xf numFmtId="0" fontId="8" fillId="0" borderId="14" xfId="0" applyFont="1" applyBorder="1" applyAlignment="1">
      <alignment wrapText="1"/>
    </xf>
    <xf numFmtId="181" fontId="5" fillId="0" borderId="15" xfId="0" applyNumberFormat="1" applyFont="1" applyBorder="1">
      <alignment vertical="center"/>
    </xf>
    <xf numFmtId="0" fontId="2" fillId="0" borderId="3" xfId="0" applyFont="1" applyBorder="1" applyAlignment="1"/>
    <xf numFmtId="0" fontId="1" fillId="0" borderId="16" xfId="0" applyFont="1" applyBorder="1">
      <alignment vertical="center"/>
    </xf>
    <xf numFmtId="0" fontId="9" fillId="0" borderId="17" xfId="0" applyFont="1" applyBorder="1" applyAlignment="1"/>
    <xf numFmtId="0" fontId="9" fillId="0" borderId="18" xfId="0" applyFont="1" applyBorder="1" applyAlignment="1"/>
    <xf numFmtId="0" fontId="0" fillId="0" borderId="19" xfId="0" applyBorder="1">
      <alignment vertical="center"/>
    </xf>
    <xf numFmtId="0" fontId="9" fillId="0" borderId="20" xfId="0" applyFont="1" applyBorder="1" applyAlignment="1"/>
    <xf numFmtId="0" fontId="9" fillId="0" borderId="21" xfId="0" applyFont="1" applyBorder="1" applyAlignment="1"/>
    <xf numFmtId="180" fontId="5" fillId="0" borderId="3" xfId="0" applyNumberFormat="1" applyFont="1" applyBorder="1">
      <alignment vertical="center"/>
    </xf>
    <xf numFmtId="0" fontId="0" fillId="0" borderId="0" xfId="0" applyBorder="1">
      <alignment vertical="center"/>
    </xf>
    <xf numFmtId="0" fontId="6" fillId="0" borderId="0" xfId="0" applyFont="1" applyBorder="1" applyAlignment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8"/>
  <sheetViews>
    <sheetView tabSelected="1" zoomScale="120" zoomScaleNormal="120" topLeftCell="A29" workbookViewId="0">
      <selection activeCell="C43" sqref="C43"/>
    </sheetView>
  </sheetViews>
  <sheetFormatPr defaultColWidth="9.14285714285714" defaultRowHeight="15" outlineLevelCol="3"/>
  <cols>
    <col min="1" max="1" width="3.56190476190476" customWidth="1"/>
    <col min="2" max="2" width="74.8761904761905" customWidth="1"/>
    <col min="3" max="3" width="14.6380952380952" customWidth="1"/>
    <col min="4" max="4" width="9.71428571428571"/>
  </cols>
  <sheetData>
    <row r="1" customHeight="1" spans="1:3">
      <c r="A1" s="1"/>
      <c r="B1" s="2" t="s">
        <v>0</v>
      </c>
      <c r="C1" s="2"/>
    </row>
    <row r="2" customHeight="1" spans="1:3">
      <c r="A2" s="1"/>
      <c r="B2" s="2" t="s">
        <v>1</v>
      </c>
      <c r="C2" s="1"/>
    </row>
    <row r="3" customHeight="1" spans="1:3">
      <c r="A3" s="1"/>
      <c r="B3" s="2" t="s">
        <v>2</v>
      </c>
      <c r="C3" s="3"/>
    </row>
    <row r="4" customHeight="1" spans="1:3">
      <c r="A4" s="4" t="s">
        <v>3</v>
      </c>
      <c r="B4" s="4" t="s">
        <v>4</v>
      </c>
      <c r="C4" s="5" t="s">
        <v>5</v>
      </c>
    </row>
    <row r="5" customHeight="1" spans="1:3">
      <c r="A5" s="5"/>
      <c r="B5" s="6" t="s">
        <v>6</v>
      </c>
      <c r="C5" s="7">
        <v>934.99</v>
      </c>
    </row>
    <row r="6" customHeight="1" spans="1:3">
      <c r="A6" s="5"/>
      <c r="B6" s="8" t="s">
        <v>7</v>
      </c>
      <c r="C6" s="9">
        <v>174466.67</v>
      </c>
    </row>
    <row r="7" customHeight="1" spans="1:3">
      <c r="A7" s="10">
        <v>1</v>
      </c>
      <c r="B7" s="11" t="s">
        <v>8</v>
      </c>
      <c r="C7" s="5"/>
    </row>
    <row r="8" ht="17" customHeight="1" spans="1:3">
      <c r="A8" s="5"/>
      <c r="B8" s="12" t="s">
        <v>9</v>
      </c>
      <c r="C8" s="13">
        <v>772786.02</v>
      </c>
    </row>
    <row r="9" customHeight="1" spans="1:3">
      <c r="A9" s="5"/>
      <c r="B9" s="12" t="s">
        <v>10</v>
      </c>
      <c r="C9" s="5">
        <v>0</v>
      </c>
    </row>
    <row r="10" customHeight="1" spans="1:3">
      <c r="A10" s="5"/>
      <c r="B10" s="12" t="s">
        <v>11</v>
      </c>
      <c r="C10" s="6">
        <v>149461.6</v>
      </c>
    </row>
    <row r="11" customHeight="1" spans="1:3">
      <c r="A11" s="5"/>
      <c r="B11" s="12" t="s">
        <v>12</v>
      </c>
      <c r="C11" s="6"/>
    </row>
    <row r="12" customHeight="1" spans="1:3">
      <c r="A12" s="5"/>
      <c r="B12" s="12" t="s">
        <v>13</v>
      </c>
      <c r="C12" s="6">
        <v>0</v>
      </c>
    </row>
    <row r="13" customHeight="1" spans="1:3">
      <c r="A13" s="5"/>
      <c r="B13" s="12" t="s">
        <v>14</v>
      </c>
      <c r="C13" s="6">
        <v>1930.99</v>
      </c>
    </row>
    <row r="14" ht="16.5" spans="1:3">
      <c r="A14" s="4"/>
      <c r="B14" s="14" t="s">
        <v>15</v>
      </c>
      <c r="C14" s="15">
        <v>9000</v>
      </c>
    </row>
    <row r="15" ht="16.5" spans="1:3">
      <c r="A15" s="16"/>
      <c r="B15" s="17" t="s">
        <v>16</v>
      </c>
      <c r="C15" s="18">
        <f>SUM(C8:C14)</f>
        <v>933178.61</v>
      </c>
    </row>
    <row r="16" ht="15.75" spans="1:3">
      <c r="A16" s="19">
        <v>2</v>
      </c>
      <c r="B16" s="20" t="s">
        <v>17</v>
      </c>
      <c r="C16" s="10"/>
    </row>
    <row r="17" ht="15.75" spans="1:3">
      <c r="A17" s="21"/>
      <c r="B17" s="12" t="s">
        <v>18</v>
      </c>
      <c r="C17" s="5">
        <v>737275.53</v>
      </c>
    </row>
    <row r="18" ht="15.75" spans="1:3">
      <c r="A18" s="21"/>
      <c r="B18" s="12" t="s">
        <v>19</v>
      </c>
      <c r="C18" s="5">
        <v>0</v>
      </c>
    </row>
    <row r="19" ht="15.75" spans="1:3">
      <c r="A19" s="21"/>
      <c r="B19" s="12" t="s">
        <v>20</v>
      </c>
      <c r="C19" s="5">
        <v>88250.51</v>
      </c>
    </row>
    <row r="20" ht="15.75" spans="1:3">
      <c r="A20" s="21"/>
      <c r="B20" s="12" t="s">
        <v>21</v>
      </c>
      <c r="C20" s="5">
        <v>55973.66</v>
      </c>
    </row>
    <row r="21" ht="15.75" spans="1:3">
      <c r="A21" s="21"/>
      <c r="B21" s="12" t="s">
        <v>22</v>
      </c>
      <c r="C21" s="5">
        <v>0</v>
      </c>
    </row>
    <row r="22" ht="15.75" spans="1:3">
      <c r="A22" s="21"/>
      <c r="B22" s="12" t="s">
        <v>23</v>
      </c>
      <c r="C22" s="5">
        <v>0</v>
      </c>
    </row>
    <row r="23" ht="15.75" spans="1:3">
      <c r="A23" s="21"/>
      <c r="B23" s="12" t="s">
        <v>24</v>
      </c>
      <c r="C23" s="5">
        <v>0</v>
      </c>
    </row>
    <row r="24" ht="15.75" spans="1:3">
      <c r="A24" s="21"/>
      <c r="B24" s="12" t="s">
        <v>25</v>
      </c>
      <c r="C24" s="5">
        <v>0</v>
      </c>
    </row>
    <row r="25" ht="15.75" spans="1:3">
      <c r="A25" s="21"/>
      <c r="B25" s="12" t="s">
        <v>26</v>
      </c>
      <c r="C25" s="5">
        <v>0</v>
      </c>
    </row>
    <row r="26" ht="16.5" spans="1:3">
      <c r="A26" s="22"/>
      <c r="B26" s="23" t="s">
        <v>14</v>
      </c>
      <c r="C26" s="4">
        <v>1232.69</v>
      </c>
    </row>
    <row r="27" ht="16.5" spans="1:3">
      <c r="A27" s="24"/>
      <c r="B27" s="25" t="s">
        <v>27</v>
      </c>
      <c r="C27" s="26">
        <f>SUM(C17:C26)</f>
        <v>882732.39</v>
      </c>
    </row>
    <row r="28" ht="15.75" spans="1:3">
      <c r="A28" s="19">
        <v>3</v>
      </c>
      <c r="B28" s="20" t="s">
        <v>28</v>
      </c>
      <c r="C28" s="10"/>
    </row>
    <row r="29" ht="15.75" spans="1:3">
      <c r="A29" s="27"/>
      <c r="B29" s="28" t="s">
        <v>29</v>
      </c>
      <c r="C29" s="5">
        <v>236377.28</v>
      </c>
    </row>
    <row r="30" ht="15.75" spans="1:3">
      <c r="A30" s="27"/>
      <c r="B30" s="28" t="s">
        <v>30</v>
      </c>
      <c r="C30" s="5">
        <v>193200</v>
      </c>
    </row>
    <row r="31" ht="15.75" spans="1:3">
      <c r="A31" s="28"/>
      <c r="B31" s="12" t="s">
        <v>31</v>
      </c>
      <c r="C31" s="5">
        <v>16505.36</v>
      </c>
    </row>
    <row r="32" ht="15.75" spans="1:3">
      <c r="A32" s="27"/>
      <c r="B32" s="12" t="s">
        <v>32</v>
      </c>
      <c r="C32" s="5">
        <v>117162.4</v>
      </c>
    </row>
    <row r="33" ht="15.75" spans="1:3">
      <c r="A33" s="27"/>
      <c r="B33" s="12" t="s">
        <v>33</v>
      </c>
      <c r="C33" s="5">
        <v>31813.44</v>
      </c>
    </row>
    <row r="34" ht="15.75" spans="1:3">
      <c r="A34" s="27"/>
      <c r="B34" s="12" t="s">
        <v>34</v>
      </c>
      <c r="C34" s="5">
        <v>19242</v>
      </c>
    </row>
    <row r="35" ht="31.5" spans="1:3">
      <c r="A35" s="27"/>
      <c r="B35" s="12" t="s">
        <v>35</v>
      </c>
      <c r="C35" s="5">
        <v>129520.04</v>
      </c>
    </row>
    <row r="36" ht="15.75" spans="1:3">
      <c r="A36" s="27"/>
      <c r="B36" s="12" t="s">
        <v>36</v>
      </c>
      <c r="C36" s="5">
        <v>0</v>
      </c>
    </row>
    <row r="37" ht="15.75" spans="1:3">
      <c r="A37" s="27"/>
      <c r="B37" s="12" t="s">
        <v>37</v>
      </c>
      <c r="C37" s="5">
        <v>29303.43</v>
      </c>
    </row>
    <row r="38" ht="15.75" spans="1:3">
      <c r="A38" s="27"/>
      <c r="B38" s="12" t="s">
        <v>38</v>
      </c>
      <c r="C38" s="5">
        <v>55973.66</v>
      </c>
    </row>
    <row r="39" ht="15.75" spans="1:3">
      <c r="A39" s="27"/>
      <c r="B39" s="12" t="s">
        <v>39</v>
      </c>
      <c r="C39" s="5">
        <v>86100</v>
      </c>
    </row>
    <row r="40" ht="15.75" spans="1:3">
      <c r="A40" s="29"/>
      <c r="B40" s="23" t="s">
        <v>40</v>
      </c>
      <c r="C40" s="4">
        <v>0</v>
      </c>
    </row>
    <row r="41" ht="16.5" spans="1:3">
      <c r="A41" s="30"/>
      <c r="B41" s="31" t="s">
        <v>41</v>
      </c>
      <c r="C41" s="32">
        <f>SUM(C29:C40)</f>
        <v>915197.61</v>
      </c>
    </row>
    <row r="42" ht="15.75" spans="1:3">
      <c r="A42" s="33"/>
      <c r="B42" s="34" t="s">
        <v>42</v>
      </c>
      <c r="C42" s="35">
        <f>SUM(C17*15%)</f>
        <v>110591.3295</v>
      </c>
    </row>
    <row r="43" ht="16.5" spans="1:3">
      <c r="A43" s="36"/>
      <c r="B43" s="37" t="s">
        <v>43</v>
      </c>
      <c r="C43" s="38">
        <f>SUM(C15-C41)</f>
        <v>17981</v>
      </c>
    </row>
    <row r="44" ht="15.75" spans="1:3">
      <c r="A44" s="39"/>
      <c r="B44" s="39" t="s">
        <v>44</v>
      </c>
      <c r="C44" s="40">
        <v>7324.27</v>
      </c>
    </row>
    <row r="45" ht="15.75" spans="1:4">
      <c r="A45" s="41" t="s">
        <v>45</v>
      </c>
      <c r="B45" s="42"/>
      <c r="C45" s="4">
        <v>0</v>
      </c>
      <c r="D45" s="43"/>
    </row>
    <row r="46" ht="15.75" spans="1:3">
      <c r="A46" s="44" t="s">
        <v>46</v>
      </c>
      <c r="B46" s="45"/>
      <c r="C46" s="46">
        <f>SUM(C6+C27-C15)</f>
        <v>124020.45</v>
      </c>
    </row>
    <row r="47" spans="1:3">
      <c r="A47" s="47"/>
      <c r="B47" s="47"/>
      <c r="C47" s="47"/>
    </row>
    <row r="48" spans="1:3">
      <c r="A48" s="47"/>
      <c r="B48" s="48" t="s">
        <v>47</v>
      </c>
      <c r="C48" s="47"/>
    </row>
  </sheetData>
  <mergeCells count="3">
    <mergeCell ref="B1:C1"/>
    <mergeCell ref="A45:B45"/>
    <mergeCell ref="A46:B46"/>
  </mergeCells>
  <pageMargins left="0.751388888888889" right="0.196527777777778" top="0.590277777777778" bottom="0.393055555555556" header="0.5" footer="0.393055555555556"/>
  <pageSetup paperSize="9" scale="95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2024-03-25T11:58:00Z</dcterms:created>
  <dcterms:modified xsi:type="dcterms:W3CDTF">2024-03-28T11:40:34Z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E90E70C51FFA4D67BC09CBE57307BD8B_13</vt:lpwstr>
  </property>
  <property fmtid="{D5CDD505-2E9C-101B-9397-08002B2CF9AE}" pid="3" name="KSOProductBuildVer">
    <vt:lpwstr>1049-12.2.0.13489</vt:lpwstr>
  </property>
</Properties>
</file>